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Sep 5th Fixes\"/>
    </mc:Choice>
  </mc:AlternateContent>
  <xr:revisionPtr revIDLastSave="0" documentId="13_ncr:1_{C11484D0-DF73-410F-98AC-2A393A4A1A9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7" state="veryHidden" r:id="rId1"/>
    <sheet name="BillingDeterminants_AllCusts" sheetId="6" r:id="rId2"/>
  </sheets>
  <definedNames>
    <definedName name="ID" localSheetId="1" hidden="1">"959f78f2-ee12-481c-b8ad-92caeb03a4d1"</definedName>
    <definedName name="ID" localSheetId="0" hidden="1">"01e9fefd-daef-4d0d-a9c3-cdc00394e6a0"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G31" i="6"/>
  <c r="J31" i="6"/>
  <c r="K31" i="6"/>
  <c r="L31" i="6"/>
  <c r="E31" i="6"/>
  <c r="H31" i="6"/>
  <c r="I31" i="6"/>
  <c r="M31" i="6"/>
  <c r="E32" i="6"/>
  <c r="F32" i="6"/>
  <c r="G32" i="6"/>
  <c r="H32" i="6"/>
  <c r="I32" i="6"/>
  <c r="J32" i="6"/>
  <c r="K32" i="6"/>
  <c r="L32" i="6"/>
  <c r="M32" i="6"/>
  <c r="X16" i="6"/>
  <c r="X31" i="6"/>
  <c r="Y16" i="6"/>
  <c r="Y31" i="6"/>
  <c r="X17" i="6"/>
  <c r="X32" i="6"/>
  <c r="Y17" i="6"/>
  <c r="Y32" i="6"/>
  <c r="R17" i="6"/>
  <c r="P16" i="6"/>
  <c r="O16" i="6"/>
  <c r="O31" i="6"/>
  <c r="W16" i="6"/>
  <c r="V16" i="6"/>
  <c r="S16" i="6"/>
  <c r="R16" i="6"/>
  <c r="N16" i="6"/>
  <c r="U16" i="6"/>
  <c r="T16" i="6"/>
  <c r="Q16" i="6"/>
  <c r="P31" i="6"/>
  <c r="N17" i="6"/>
  <c r="N32" i="6"/>
  <c r="O17" i="6"/>
  <c r="O32" i="6"/>
  <c r="P17" i="6"/>
  <c r="Q17" i="6"/>
  <c r="Q32" i="6"/>
  <c r="R32" i="6"/>
  <c r="S17" i="6"/>
  <c r="T17" i="6"/>
  <c r="T32" i="6"/>
  <c r="U17" i="6"/>
  <c r="U32" i="6"/>
  <c r="V17" i="6"/>
  <c r="V32" i="6"/>
  <c r="W17" i="6"/>
  <c r="W32" i="6"/>
  <c r="W31" i="6"/>
  <c r="V31" i="6"/>
  <c r="U31" i="6"/>
  <c r="T31" i="6"/>
  <c r="S31" i="6"/>
  <c r="R31" i="6"/>
  <c r="Q31" i="6"/>
  <c r="N31" i="6"/>
  <c r="S32" i="6"/>
  <c r="P32" i="6"/>
</calcChain>
</file>

<file path=xl/sharedStrings.xml><?xml version="1.0" encoding="utf-8"?>
<sst xmlns="http://schemas.openxmlformats.org/spreadsheetml/2006/main" count="22" uniqueCount="12">
  <si>
    <t>Small Standard Offer Group Billing Determinants, All Customers</t>
  </si>
  <si>
    <t>Class</t>
  </si>
  <si>
    <t>Total Residential</t>
  </si>
  <si>
    <t>meters</t>
  </si>
  <si>
    <t>energy</t>
  </si>
  <si>
    <t>Total Small Commercial</t>
  </si>
  <si>
    <t>Total Lighting</t>
  </si>
  <si>
    <t>Total Small Class Billing Determinants</t>
  </si>
  <si>
    <t>Secondary Voltage</t>
  </si>
  <si>
    <t>Primary Voltage</t>
  </si>
  <si>
    <t>Residential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</si>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</sst>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#,##0.00;\(#,##0.0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9" applyNumberFormat="0" applyAlignment="0" applyProtection="0"/>
    <xf numFmtId="0" fontId="8" fillId="7" borderId="12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9" applyNumberFormat="0" applyAlignment="0" applyProtection="0"/>
    <xf numFmtId="0" fontId="15" fillId="0" borderId="11" applyNumberFormat="0" applyFill="0" applyAlignment="0" applyProtection="0"/>
    <xf numFmtId="0" fontId="16" fillId="4" borderId="0" applyNumberFormat="0" applyBorder="0" applyAlignment="0" applyProtection="0"/>
    <xf numFmtId="0" fontId="4" fillId="0" borderId="0"/>
    <xf numFmtId="0" fontId="4" fillId="8" borderId="13" applyNumberFormat="0" applyFont="0" applyAlignment="0" applyProtection="0"/>
    <xf numFmtId="0" fontId="17" fillId="6" borderId="10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Protection="0">
      <alignment horizontal="center" vertical="center"/>
    </xf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1" fillId="0" borderId="16" applyAlignment="0" applyProtection="0"/>
    <xf numFmtId="3" fontId="20" fillId="0" borderId="15" applyAlignment="0" applyProtection="0"/>
    <xf numFmtId="0" fontId="20" fillId="0" borderId="17" applyNumberFormat="0" applyAlignment="0" applyProtection="0"/>
    <xf numFmtId="3" fontId="20" fillId="0" borderId="15" applyAlignment="0" applyProtection="0"/>
    <xf numFmtId="0" fontId="20" fillId="0" borderId="15" applyNumberFormat="0" applyAlignment="0" applyProtection="0"/>
    <xf numFmtId="0" fontId="20" fillId="0" borderId="17" applyNumberFormat="0" applyAlignment="0" applyProtection="0"/>
    <xf numFmtId="0" fontId="20" fillId="0" borderId="15" applyNumberFormat="0" applyAlignment="0" applyProtection="0"/>
    <xf numFmtId="0" fontId="20" fillId="0" borderId="15" applyNumberFormat="0" applyAlignment="0" applyProtection="0"/>
    <xf numFmtId="0" fontId="20" fillId="0" borderId="15" applyNumberFormat="0" applyFill="0" applyAlignment="0" applyProtection="0"/>
    <xf numFmtId="3" fontId="21" fillId="0" borderId="0" applyFill="0" applyBorder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0" applyFill="0" applyAlignment="0" applyProtection="0"/>
    <xf numFmtId="3" fontId="21" fillId="0" borderId="16" applyFill="0" applyAlignment="0" applyProtection="0"/>
    <xf numFmtId="3" fontId="21" fillId="0" borderId="16" applyFill="0" applyAlignment="0" applyProtection="0"/>
    <xf numFmtId="3" fontId="21" fillId="0" borderId="16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64" fontId="22" fillId="0" borderId="18">
      <alignment horizontal="center" vertical="center"/>
    </xf>
    <xf numFmtId="0" fontId="21" fillId="0" borderId="16">
      <alignment horizontal="right" vertical="center"/>
    </xf>
    <xf numFmtId="3" fontId="21" fillId="33" borderId="16">
      <alignment horizontal="center" vertical="center"/>
    </xf>
    <xf numFmtId="0" fontId="21" fillId="33" borderId="16">
      <alignment horizontal="right" vertical="center"/>
    </xf>
    <xf numFmtId="0" fontId="20" fillId="0" borderId="17">
      <alignment horizontal="left" vertical="center"/>
    </xf>
    <xf numFmtId="0" fontId="20" fillId="0" borderId="15">
      <alignment horizontal="center" vertical="center"/>
    </xf>
    <xf numFmtId="0" fontId="22" fillId="0" borderId="19">
      <alignment horizontal="center" vertical="center"/>
    </xf>
    <xf numFmtId="0" fontId="21" fillId="34" borderId="16"/>
    <xf numFmtId="3" fontId="23" fillId="0" borderId="16"/>
    <xf numFmtId="3" fontId="24" fillId="0" borderId="16"/>
    <xf numFmtId="0" fontId="20" fillId="0" borderId="15">
      <alignment horizontal="left" vertical="top"/>
    </xf>
    <xf numFmtId="0" fontId="25" fillId="0" borderId="16"/>
    <xf numFmtId="0" fontId="20" fillId="0" borderId="15">
      <alignment horizontal="left" vertical="center"/>
    </xf>
    <xf numFmtId="0" fontId="21" fillId="33" borderId="20"/>
    <xf numFmtId="3" fontId="21" fillId="0" borderId="16">
      <alignment horizontal="right" vertical="center"/>
    </xf>
    <xf numFmtId="0" fontId="20" fillId="0" borderId="15">
      <alignment horizontal="right" vertical="center"/>
    </xf>
    <xf numFmtId="0" fontId="21" fillId="0" borderId="19">
      <alignment horizontal="center" vertical="center"/>
    </xf>
    <xf numFmtId="3" fontId="21" fillId="0" borderId="16"/>
    <xf numFmtId="3" fontId="21" fillId="0" borderId="16"/>
    <xf numFmtId="0" fontId="21" fillId="0" borderId="19">
      <alignment horizontal="center" vertical="center" wrapText="1"/>
    </xf>
    <xf numFmtId="0" fontId="26" fillId="0" borderId="19">
      <alignment horizontal="left" vertical="center" indent="1"/>
    </xf>
    <xf numFmtId="0" fontId="27" fillId="0" borderId="16"/>
    <xf numFmtId="0" fontId="20" fillId="0" borderId="17">
      <alignment horizontal="left" vertical="center"/>
    </xf>
    <xf numFmtId="3" fontId="21" fillId="0" borderId="16">
      <alignment horizontal="center" vertical="center"/>
    </xf>
    <xf numFmtId="0" fontId="20" fillId="0" borderId="15">
      <alignment horizontal="center" vertical="center"/>
    </xf>
    <xf numFmtId="0" fontId="20" fillId="0" borderId="15">
      <alignment horizontal="center" vertical="center"/>
    </xf>
    <xf numFmtId="0" fontId="20" fillId="0" borderId="17">
      <alignment horizontal="left" vertical="center"/>
    </xf>
    <xf numFmtId="0" fontId="20" fillId="0" borderId="17">
      <alignment horizontal="left" vertical="center"/>
    </xf>
    <xf numFmtId="0" fontId="28" fillId="0" borderId="16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2" xfId="0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0" xfId="0" quotePrefix="1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0" xfId="0" quotePrefix="1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7" fontId="3" fillId="35" borderId="4" xfId="0" applyNumberFormat="1" applyFont="1" applyFill="1" applyBorder="1"/>
    <xf numFmtId="165" fontId="3" fillId="35" borderId="4" xfId="0" applyNumberFormat="1" applyFont="1" applyFill="1" applyBorder="1" applyAlignment="1">
      <alignment horizontal="center"/>
    </xf>
    <xf numFmtId="166" fontId="0" fillId="0" borderId="0" xfId="0" applyNumberFormat="1"/>
    <xf numFmtId="3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0" fillId="0" borderId="0" xfId="0" applyFill="1" applyBorder="1"/>
    <xf numFmtId="165" fontId="3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3" fontId="29" fillId="0" borderId="0" xfId="0" applyNumberFormat="1" applyFont="1" applyAlignment="1">
      <alignment horizontal="center"/>
    </xf>
    <xf numFmtId="3" fontId="29" fillId="0" borderId="0" xfId="0" applyNumberFormat="1" applyFont="1"/>
    <xf numFmtId="0" fontId="29" fillId="0" borderId="0" xfId="0" applyFont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3" fontId="30" fillId="0" borderId="0" xfId="0" applyNumberFormat="1" applyFont="1"/>
    <xf numFmtId="4" fontId="29" fillId="0" borderId="0" xfId="0" applyNumberFormat="1" applyFont="1"/>
    <xf numFmtId="0" fontId="29" fillId="0" borderId="1" xfId="0" applyFont="1" applyBorder="1" applyAlignment="1">
      <alignment horizontal="center"/>
    </xf>
  </cellXfs>
  <cellStyles count="101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AF Column - IBM Cognos" xfId="44" xr:uid="{00000000-0005-0000-0000-000018000000}"/>
    <cellStyle name="AF Data - IBM Cognos" xfId="45" xr:uid="{00000000-0005-0000-0000-000019000000}"/>
    <cellStyle name="AF Data 0 - IBM Cognos" xfId="46" xr:uid="{00000000-0005-0000-0000-00001A000000}"/>
    <cellStyle name="AF Data 1 - IBM Cognos" xfId="47" xr:uid="{00000000-0005-0000-0000-00001B000000}"/>
    <cellStyle name="AF Data 2 - IBM Cognos" xfId="48" xr:uid="{00000000-0005-0000-0000-00001C000000}"/>
    <cellStyle name="AF Data 3 - IBM Cognos" xfId="49" xr:uid="{00000000-0005-0000-0000-00001D000000}"/>
    <cellStyle name="AF Data 4 - IBM Cognos" xfId="50" xr:uid="{00000000-0005-0000-0000-00001E000000}"/>
    <cellStyle name="AF Data 5 - IBM Cognos" xfId="51" xr:uid="{00000000-0005-0000-0000-00001F000000}"/>
    <cellStyle name="AF Data Leaf - IBM Cognos" xfId="52" xr:uid="{00000000-0005-0000-0000-000020000000}"/>
    <cellStyle name="AF Header - IBM Cognos" xfId="53" xr:uid="{00000000-0005-0000-0000-000021000000}"/>
    <cellStyle name="AF Header 0 - IBM Cognos" xfId="54" xr:uid="{00000000-0005-0000-0000-000022000000}"/>
    <cellStyle name="AF Header 1 - IBM Cognos" xfId="55" xr:uid="{00000000-0005-0000-0000-000023000000}"/>
    <cellStyle name="AF Header 2 - IBM Cognos" xfId="56" xr:uid="{00000000-0005-0000-0000-000024000000}"/>
    <cellStyle name="AF Header 3 - IBM Cognos" xfId="57" xr:uid="{00000000-0005-0000-0000-000025000000}"/>
    <cellStyle name="AF Header 4 - IBM Cognos" xfId="58" xr:uid="{00000000-0005-0000-0000-000026000000}"/>
    <cellStyle name="AF Header 5 - IBM Cognos" xfId="59" xr:uid="{00000000-0005-0000-0000-000027000000}"/>
    <cellStyle name="AF Header Leaf - IBM Cognos" xfId="60" xr:uid="{00000000-0005-0000-0000-000028000000}"/>
    <cellStyle name="AF Row - IBM Cognos" xfId="61" xr:uid="{00000000-0005-0000-0000-000029000000}"/>
    <cellStyle name="AF Row 0 - IBM Cognos" xfId="62" xr:uid="{00000000-0005-0000-0000-00002A000000}"/>
    <cellStyle name="AF Row 1 - IBM Cognos" xfId="63" xr:uid="{00000000-0005-0000-0000-00002B000000}"/>
    <cellStyle name="AF Row 2 - IBM Cognos" xfId="64" xr:uid="{00000000-0005-0000-0000-00002C000000}"/>
    <cellStyle name="AF Row 3 - IBM Cognos" xfId="65" xr:uid="{00000000-0005-0000-0000-00002D000000}"/>
    <cellStyle name="AF Row 4 - IBM Cognos" xfId="66" xr:uid="{00000000-0005-0000-0000-00002E000000}"/>
    <cellStyle name="AF Row 5 - IBM Cognos" xfId="67" xr:uid="{00000000-0005-0000-0000-00002F000000}"/>
    <cellStyle name="AF Row Leaf - IBM Cognos" xfId="68" xr:uid="{00000000-0005-0000-0000-000030000000}"/>
    <cellStyle name="AF Subnm - IBM Cognos" xfId="69" xr:uid="{00000000-0005-0000-0000-000031000000}"/>
    <cellStyle name="AF Title - IBM Cognos" xfId="70" xr:uid="{00000000-0005-0000-0000-000032000000}"/>
    <cellStyle name="Bad 2" xfId="27" xr:uid="{00000000-0005-0000-0000-000033000000}"/>
    <cellStyle name="CAFE Subnm Parameter" xfId="71" xr:uid="{00000000-0005-0000-0000-000034000000}"/>
    <cellStyle name="Calculated Column - IBM Cognos" xfId="72" xr:uid="{00000000-0005-0000-0000-000035000000}"/>
    <cellStyle name="Calculated Column Name - IBM Cognos" xfId="73" xr:uid="{00000000-0005-0000-0000-000036000000}"/>
    <cellStyle name="Calculated Row - IBM Cognos" xfId="74" xr:uid="{00000000-0005-0000-0000-000037000000}"/>
    <cellStyle name="Calculated Row Name - IBM Cognos" xfId="75" xr:uid="{00000000-0005-0000-0000-000038000000}"/>
    <cellStyle name="Calculation 2" xfId="28" xr:uid="{00000000-0005-0000-0000-000039000000}"/>
    <cellStyle name="Check Cell 2" xfId="29" xr:uid="{00000000-0005-0000-0000-00003A000000}"/>
    <cellStyle name="Column Name - IBM Cognos" xfId="76" xr:uid="{00000000-0005-0000-0000-00003B000000}"/>
    <cellStyle name="Column Template - IBM Cognos" xfId="77" xr:uid="{00000000-0005-0000-0000-00003C000000}"/>
    <cellStyle name="Comma 2" xfId="2" xr:uid="{00000000-0005-0000-0000-00003E000000}"/>
    <cellStyle name="Comma 3" xfId="100" xr:uid="{03C9437C-428F-44CE-88FC-93DB435D2047}"/>
    <cellStyle name="Differs From Base - IBM Cognos" xfId="78" xr:uid="{00000000-0005-0000-0000-00003F000000}"/>
    <cellStyle name="Edit - IBM Cognos" xfId="79" xr:uid="{00000000-0005-0000-0000-000040000000}"/>
    <cellStyle name="Explanatory Text 2" xfId="30" xr:uid="{00000000-0005-0000-0000-000041000000}"/>
    <cellStyle name="Formula - IBM Cognos" xfId="80" xr:uid="{00000000-0005-0000-0000-000042000000}"/>
    <cellStyle name="Good 2" xfId="31" xr:uid="{00000000-0005-0000-0000-000043000000}"/>
    <cellStyle name="Group Name - IBM Cognos" xfId="81" xr:uid="{00000000-0005-0000-0000-000044000000}"/>
    <cellStyle name="Heading 1 2" xfId="32" xr:uid="{00000000-0005-0000-0000-000045000000}"/>
    <cellStyle name="Heading 2 2" xfId="33" xr:uid="{00000000-0005-0000-0000-000046000000}"/>
    <cellStyle name="Heading 3 2" xfId="34" xr:uid="{00000000-0005-0000-0000-000047000000}"/>
    <cellStyle name="Heading 4 2" xfId="35" xr:uid="{00000000-0005-0000-0000-000048000000}"/>
    <cellStyle name="Hold Values - IBM Cognos" xfId="82" xr:uid="{00000000-0005-0000-0000-000049000000}"/>
    <cellStyle name="Input 2" xfId="36" xr:uid="{00000000-0005-0000-0000-00004A000000}"/>
    <cellStyle name="Linked Cell 2" xfId="37" xr:uid="{00000000-0005-0000-0000-00004B000000}"/>
    <cellStyle name="List Name - IBM Cognos" xfId="83" xr:uid="{00000000-0005-0000-0000-00004C000000}"/>
    <cellStyle name="Locked - IBM Cognos" xfId="84" xr:uid="{00000000-0005-0000-0000-00004D000000}"/>
    <cellStyle name="Measure - IBM Cognos" xfId="85" xr:uid="{00000000-0005-0000-0000-00004E000000}"/>
    <cellStyle name="Measure Header - IBM Cognos" xfId="86" xr:uid="{00000000-0005-0000-0000-00004F000000}"/>
    <cellStyle name="Measure Name - IBM Cognos" xfId="87" xr:uid="{00000000-0005-0000-0000-000050000000}"/>
    <cellStyle name="Measure Summary - IBM Cognos" xfId="88" xr:uid="{00000000-0005-0000-0000-000051000000}"/>
    <cellStyle name="Measure Summary TM1 - IBM Cognos" xfId="89" xr:uid="{00000000-0005-0000-0000-000052000000}"/>
    <cellStyle name="Measure Template - IBM Cognos" xfId="90" xr:uid="{00000000-0005-0000-0000-000053000000}"/>
    <cellStyle name="More - IBM Cognos" xfId="91" xr:uid="{00000000-0005-0000-0000-000054000000}"/>
    <cellStyle name="Neutral 2" xfId="38" xr:uid="{00000000-0005-0000-0000-000055000000}"/>
    <cellStyle name="Normal" xfId="0" builtinId="0" customBuiltin="1"/>
    <cellStyle name="Normal 2" xfId="39" xr:uid="{00000000-0005-0000-0000-000057000000}"/>
    <cellStyle name="Normal 3" xfId="1" xr:uid="{00000000-0005-0000-0000-000058000000}"/>
    <cellStyle name="Note 2" xfId="40" xr:uid="{00000000-0005-0000-0000-000059000000}"/>
    <cellStyle name="Output 2" xfId="41" xr:uid="{00000000-0005-0000-0000-00005A000000}"/>
    <cellStyle name="Pending Change - IBM Cognos" xfId="92" xr:uid="{00000000-0005-0000-0000-00005B000000}"/>
    <cellStyle name="Row Name - IBM Cognos" xfId="93" xr:uid="{00000000-0005-0000-0000-00005C000000}"/>
    <cellStyle name="Row Template - IBM Cognos" xfId="94" xr:uid="{00000000-0005-0000-0000-00005D000000}"/>
    <cellStyle name="Summary Column Name - IBM Cognos" xfId="95" xr:uid="{00000000-0005-0000-0000-00005E000000}"/>
    <cellStyle name="Summary Column Name TM1 - IBM Cognos" xfId="96" xr:uid="{00000000-0005-0000-0000-00005F000000}"/>
    <cellStyle name="Summary Row Name - IBM Cognos" xfId="97" xr:uid="{00000000-0005-0000-0000-000060000000}"/>
    <cellStyle name="Summary Row Name TM1 - IBM Cognos" xfId="98" xr:uid="{00000000-0005-0000-0000-000061000000}"/>
    <cellStyle name="Total 2" xfId="42" xr:uid="{00000000-0005-0000-0000-000062000000}"/>
    <cellStyle name="Unsaved Change - IBM Cognos" xfId="99" xr:uid="{00000000-0005-0000-0000-000063000000}"/>
    <cellStyle name="Warning Text 2" xfId="43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35"/>
  <sheetViews>
    <sheetView tabSelected="1" zoomScale="75" zoomScaleNormal="75" workbookViewId="0">
      <selection activeCell="F40" sqref="F40"/>
    </sheetView>
  </sheetViews>
  <sheetFormatPr defaultColWidth="9.140625" defaultRowHeight="15" x14ac:dyDescent="0.25"/>
  <cols>
    <col min="1" max="1" width="59.5703125" style="2" bestFit="1" customWidth="1"/>
    <col min="2" max="2" width="18" style="2" bestFit="1" customWidth="1"/>
    <col min="3" max="3" width="9.140625" style="2"/>
    <col min="4" max="4" width="7.7109375" style="2" bestFit="1" customWidth="1"/>
    <col min="5" max="5" width="12.7109375" style="7" bestFit="1" customWidth="1"/>
    <col min="6" max="11" width="11.5703125" style="7" bestFit="1" customWidth="1"/>
    <col min="12" max="13" width="12.140625" style="7" bestFit="1" customWidth="1"/>
    <col min="14" max="19" width="11.5703125" style="7" bestFit="1" customWidth="1"/>
    <col min="20" max="20" width="13.85546875" style="7" bestFit="1" customWidth="1"/>
    <col min="21" max="23" width="11.5703125" style="7" bestFit="1" customWidth="1"/>
    <col min="24" max="24" width="12.7109375" style="2" bestFit="1" customWidth="1"/>
    <col min="25" max="25" width="13.85546875" style="2" bestFit="1" customWidth="1"/>
    <col min="26" max="44" width="10.42578125" style="22" bestFit="1" customWidth="1"/>
    <col min="45" max="46" width="9.140625" style="22"/>
    <col min="47" max="16384" width="9.140625" style="2"/>
  </cols>
  <sheetData>
    <row r="1" spans="1:61" x14ac:dyDescent="0.25">
      <c r="A1" s="1" t="s">
        <v>11</v>
      </c>
    </row>
    <row r="3" spans="1:61" x14ac:dyDescent="0.25">
      <c r="A3" s="2" t="s">
        <v>0</v>
      </c>
    </row>
    <row r="4" spans="1:61" ht="15.75" thickBot="1" x14ac:dyDescent="0.3"/>
    <row r="5" spans="1:61" ht="16.5" thickTop="1" thickBot="1" x14ac:dyDescent="0.3">
      <c r="A5" s="17" t="s">
        <v>1</v>
      </c>
      <c r="B5" s="17"/>
      <c r="C5" s="17"/>
      <c r="D5" s="17"/>
      <c r="E5" s="18">
        <v>44562</v>
      </c>
      <c r="F5" s="18">
        <v>44593</v>
      </c>
      <c r="G5" s="18">
        <v>44621</v>
      </c>
      <c r="H5" s="18">
        <v>44652</v>
      </c>
      <c r="I5" s="18">
        <v>44682</v>
      </c>
      <c r="J5" s="18">
        <v>44713</v>
      </c>
      <c r="K5" s="18">
        <v>44743</v>
      </c>
      <c r="L5" s="18">
        <v>44774</v>
      </c>
      <c r="M5" s="18">
        <v>44805</v>
      </c>
      <c r="N5" s="18">
        <v>44836</v>
      </c>
      <c r="O5" s="18">
        <v>44868</v>
      </c>
      <c r="P5" s="18">
        <v>44899</v>
      </c>
      <c r="Q5" s="18">
        <v>44927</v>
      </c>
      <c r="R5" s="18">
        <v>44959</v>
      </c>
      <c r="S5" s="18">
        <v>44988</v>
      </c>
      <c r="T5" s="18">
        <v>45020</v>
      </c>
      <c r="U5" s="18">
        <v>45051</v>
      </c>
      <c r="V5" s="18">
        <v>45083</v>
      </c>
      <c r="W5" s="18">
        <v>45114</v>
      </c>
      <c r="X5" s="18">
        <v>45146</v>
      </c>
      <c r="Y5" s="18">
        <v>45178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61" ht="15.75" thickTop="1" x14ac:dyDescent="0.25">
      <c r="A6" s="3"/>
      <c r="B6" s="3"/>
      <c r="C6" s="3"/>
      <c r="D6" s="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61" x14ac:dyDescent="0.25">
      <c r="A7" s="1" t="s">
        <v>10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61" x14ac:dyDescent="0.25">
      <c r="D8" s="2" t="s">
        <v>3</v>
      </c>
      <c r="E8" s="25">
        <v>112079</v>
      </c>
      <c r="F8" s="25">
        <v>111715</v>
      </c>
      <c r="G8" s="25">
        <v>111817</v>
      </c>
      <c r="H8" s="25">
        <v>111834</v>
      </c>
      <c r="I8" s="25">
        <v>112353</v>
      </c>
      <c r="J8" s="25">
        <v>110650</v>
      </c>
      <c r="K8" s="25">
        <v>111741</v>
      </c>
      <c r="L8" s="26">
        <v>111123</v>
      </c>
      <c r="M8" s="25">
        <v>111532</v>
      </c>
      <c r="N8" s="16">
        <v>113011</v>
      </c>
      <c r="O8" s="16">
        <v>112809</v>
      </c>
      <c r="P8" s="16">
        <v>112685</v>
      </c>
      <c r="Q8" s="16">
        <v>112786</v>
      </c>
      <c r="R8" s="16">
        <v>112844</v>
      </c>
      <c r="S8" s="16">
        <v>113011</v>
      </c>
      <c r="T8" s="16">
        <v>113221</v>
      </c>
      <c r="U8" s="16">
        <v>113794</v>
      </c>
      <c r="V8" s="16">
        <v>114180</v>
      </c>
      <c r="W8" s="16">
        <v>114161</v>
      </c>
      <c r="X8" s="16"/>
      <c r="Y8" s="16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</row>
    <row r="9" spans="1:61" x14ac:dyDescent="0.25">
      <c r="B9" s="2" t="s">
        <v>8</v>
      </c>
      <c r="D9" s="2" t="s">
        <v>4</v>
      </c>
      <c r="E9" s="25">
        <v>72230771</v>
      </c>
      <c r="F9" s="25">
        <v>66430783</v>
      </c>
      <c r="G9" s="25">
        <v>69664586</v>
      </c>
      <c r="H9" s="25">
        <v>50807452</v>
      </c>
      <c r="I9" s="25">
        <v>48758894</v>
      </c>
      <c r="J9" s="25">
        <v>46246362</v>
      </c>
      <c r="K9" s="25">
        <v>51704116</v>
      </c>
      <c r="L9" s="25">
        <v>61160336</v>
      </c>
      <c r="M9" s="25">
        <v>55930794</v>
      </c>
      <c r="N9" s="10">
        <v>38233645.776000008</v>
      </c>
      <c r="O9" s="10">
        <v>35143131.963999994</v>
      </c>
      <c r="P9" s="10">
        <v>46086942.215999991</v>
      </c>
      <c r="Q9" s="10">
        <v>50174365.912</v>
      </c>
      <c r="R9" s="10">
        <v>44949155.653000005</v>
      </c>
      <c r="S9" s="10">
        <v>49282991.458000012</v>
      </c>
      <c r="T9" s="10">
        <v>37098615.428999998</v>
      </c>
      <c r="U9" s="10">
        <v>37564961.693999998</v>
      </c>
      <c r="V9" s="10">
        <v>37797559.084000006</v>
      </c>
      <c r="W9" s="10">
        <v>43181306.495000295</v>
      </c>
      <c r="X9" s="10"/>
      <c r="Y9" s="10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</row>
    <row r="10" spans="1:61" x14ac:dyDescent="0.25">
      <c r="E10" s="27"/>
      <c r="F10" s="27"/>
      <c r="G10" s="27"/>
      <c r="H10" s="27"/>
      <c r="I10" s="27"/>
      <c r="J10" s="27"/>
      <c r="K10" s="27"/>
      <c r="L10" s="27"/>
      <c r="M10" s="27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</row>
    <row r="11" spans="1:61" x14ac:dyDescent="0.25">
      <c r="D11" s="2" t="s">
        <v>3</v>
      </c>
      <c r="E11" s="27">
        <v>1</v>
      </c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  <c r="L11" s="27">
        <v>1</v>
      </c>
      <c r="M11" s="27">
        <v>1</v>
      </c>
      <c r="N11" s="16">
        <v>1</v>
      </c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1</v>
      </c>
      <c r="V11" s="16">
        <v>1</v>
      </c>
      <c r="W11" s="16">
        <v>1</v>
      </c>
      <c r="X11" s="16"/>
      <c r="Y11" s="16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61" x14ac:dyDescent="0.25">
      <c r="B12" s="2" t="s">
        <v>9</v>
      </c>
      <c r="D12" s="2" t="s">
        <v>4</v>
      </c>
      <c r="E12" s="25">
        <v>27480</v>
      </c>
      <c r="F12" s="25">
        <v>30000</v>
      </c>
      <c r="G12" s="25">
        <v>27720</v>
      </c>
      <c r="H12" s="25">
        <v>28200</v>
      </c>
      <c r="I12" s="25">
        <v>24480</v>
      </c>
      <c r="J12" s="25">
        <v>24480</v>
      </c>
      <c r="K12" s="25">
        <v>25440</v>
      </c>
      <c r="L12" s="25">
        <v>36960</v>
      </c>
      <c r="M12" s="25">
        <v>26520</v>
      </c>
      <c r="N12" s="16">
        <v>28440</v>
      </c>
      <c r="O12" s="16">
        <v>26760</v>
      </c>
      <c r="P12" s="16">
        <v>29760</v>
      </c>
      <c r="Q12" s="16">
        <v>33000</v>
      </c>
      <c r="R12" s="16">
        <v>29640</v>
      </c>
      <c r="S12" s="16">
        <v>29160</v>
      </c>
      <c r="T12" s="16">
        <v>28320</v>
      </c>
      <c r="U12" s="16">
        <v>25440</v>
      </c>
      <c r="V12" s="16">
        <v>28800</v>
      </c>
      <c r="W12" s="16">
        <v>37983.72</v>
      </c>
      <c r="X12" s="16"/>
      <c r="Y12" s="16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  <row r="13" spans="1:61" x14ac:dyDescent="0.25">
      <c r="A13" s="4"/>
      <c r="B13" s="4"/>
      <c r="C13" s="4"/>
      <c r="D13" s="4"/>
      <c r="E13" s="28"/>
      <c r="F13" s="28"/>
      <c r="G13" s="28"/>
      <c r="H13" s="28"/>
      <c r="I13" s="28"/>
      <c r="J13" s="28"/>
      <c r="K13" s="28"/>
      <c r="L13" s="28"/>
      <c r="M13" s="28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</row>
    <row r="14" spans="1:61" x14ac:dyDescent="0.25">
      <c r="E14" s="27"/>
      <c r="F14" s="27"/>
      <c r="G14" s="27"/>
      <c r="H14" s="27"/>
      <c r="I14" s="27"/>
      <c r="J14" s="27"/>
      <c r="K14" s="27"/>
      <c r="L14" s="27"/>
      <c r="M14" s="2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</row>
    <row r="15" spans="1:61" x14ac:dyDescent="0.25">
      <c r="A15" s="1" t="s">
        <v>2</v>
      </c>
      <c r="E15" s="27"/>
      <c r="F15" s="27"/>
      <c r="G15" s="27"/>
      <c r="H15" s="27"/>
      <c r="I15" s="27"/>
      <c r="J15" s="27"/>
      <c r="K15" s="27"/>
      <c r="L15" s="27"/>
      <c r="M15" s="27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</row>
    <row r="16" spans="1:61" x14ac:dyDescent="0.25">
      <c r="D16" s="2" t="s">
        <v>3</v>
      </c>
      <c r="E16" s="25">
        <v>112080</v>
      </c>
      <c r="F16" s="25">
        <v>111716</v>
      </c>
      <c r="G16" s="25">
        <v>111818</v>
      </c>
      <c r="H16" s="25">
        <v>111835</v>
      </c>
      <c r="I16" s="25">
        <v>112354</v>
      </c>
      <c r="J16" s="25">
        <v>110651</v>
      </c>
      <c r="K16" s="25">
        <v>111742</v>
      </c>
      <c r="L16" s="25">
        <v>111124</v>
      </c>
      <c r="M16" s="25">
        <v>111533</v>
      </c>
      <c r="N16" s="16">
        <f>N8+N11</f>
        <v>113012</v>
      </c>
      <c r="O16" s="16">
        <f>O8+O11</f>
        <v>112810</v>
      </c>
      <c r="P16" s="16">
        <f>P8+P11</f>
        <v>112686</v>
      </c>
      <c r="Q16" s="16">
        <f t="shared" ref="Q16:W16" si="0">Q8+Q11</f>
        <v>112787</v>
      </c>
      <c r="R16" s="16">
        <f t="shared" si="0"/>
        <v>112845</v>
      </c>
      <c r="S16" s="16">
        <f t="shared" si="0"/>
        <v>113012</v>
      </c>
      <c r="T16" s="16">
        <f t="shared" si="0"/>
        <v>113222</v>
      </c>
      <c r="U16" s="16">
        <f t="shared" si="0"/>
        <v>113795</v>
      </c>
      <c r="V16" s="16">
        <f t="shared" si="0"/>
        <v>114181</v>
      </c>
      <c r="W16" s="16">
        <f t="shared" si="0"/>
        <v>114162</v>
      </c>
      <c r="X16" s="16">
        <f t="shared" ref="X16:Y16" si="1">X8+X11</f>
        <v>0</v>
      </c>
      <c r="Y16" s="16">
        <f t="shared" si="1"/>
        <v>0</v>
      </c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</row>
    <row r="17" spans="1:44" x14ac:dyDescent="0.25">
      <c r="A17" s="1"/>
      <c r="D17" s="2" t="s">
        <v>4</v>
      </c>
      <c r="E17" s="25">
        <v>72258251</v>
      </c>
      <c r="F17" s="25">
        <v>66460783</v>
      </c>
      <c r="G17" s="25">
        <v>69692306</v>
      </c>
      <c r="H17" s="25">
        <v>50835652</v>
      </c>
      <c r="I17" s="25">
        <v>48783374</v>
      </c>
      <c r="J17" s="25">
        <v>46270842</v>
      </c>
      <c r="K17" s="25">
        <v>51729556</v>
      </c>
      <c r="L17" s="25">
        <v>61197296</v>
      </c>
      <c r="M17" s="25">
        <v>55957314</v>
      </c>
      <c r="N17" s="10">
        <f t="shared" ref="N17:W17" si="2">N9+N12</f>
        <v>38262085.776000008</v>
      </c>
      <c r="O17" s="10">
        <f t="shared" si="2"/>
        <v>35169891.963999994</v>
      </c>
      <c r="P17" s="10">
        <f t="shared" si="2"/>
        <v>46116702.215999991</v>
      </c>
      <c r="Q17" s="10">
        <f t="shared" si="2"/>
        <v>50207365.912</v>
      </c>
      <c r="R17" s="10">
        <f>R9+R12</f>
        <v>44978795.653000005</v>
      </c>
      <c r="S17" s="10">
        <f t="shared" si="2"/>
        <v>49312151.458000012</v>
      </c>
      <c r="T17" s="10">
        <f t="shared" si="2"/>
        <v>37126935.428999998</v>
      </c>
      <c r="U17" s="10">
        <f t="shared" si="2"/>
        <v>37590401.693999998</v>
      </c>
      <c r="V17" s="10">
        <f t="shared" si="2"/>
        <v>37826359.084000006</v>
      </c>
      <c r="W17" s="10">
        <f t="shared" si="2"/>
        <v>43219290.215000294</v>
      </c>
      <c r="X17" s="10">
        <f t="shared" ref="X17:Y17" si="3">X9+X12</f>
        <v>0</v>
      </c>
      <c r="Y17" s="10">
        <f t="shared" si="3"/>
        <v>0</v>
      </c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4" x14ac:dyDescent="0.25">
      <c r="E18" s="27"/>
      <c r="F18" s="27"/>
      <c r="G18" s="27"/>
      <c r="H18" s="27"/>
      <c r="I18" s="27"/>
      <c r="J18" s="27"/>
      <c r="K18" s="28"/>
      <c r="L18" s="28"/>
      <c r="M18" s="2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</row>
    <row r="19" spans="1:44" x14ac:dyDescent="0.25">
      <c r="A19" s="3"/>
      <c r="B19" s="3"/>
      <c r="C19" s="3"/>
      <c r="D19" s="3"/>
      <c r="E19" s="29"/>
      <c r="F19" s="29"/>
      <c r="G19" s="29"/>
      <c r="H19" s="29"/>
      <c r="I19" s="29"/>
      <c r="J19" s="29"/>
      <c r="K19" s="27"/>
      <c r="L19" s="27"/>
      <c r="M19" s="27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spans="1:44" x14ac:dyDescent="0.25">
      <c r="A20" s="2" t="s">
        <v>5</v>
      </c>
      <c r="E20" s="27"/>
      <c r="F20" s="27"/>
      <c r="G20" s="27"/>
      <c r="H20" s="27"/>
      <c r="I20" s="27"/>
      <c r="J20" s="27"/>
      <c r="K20" s="27"/>
      <c r="L20" s="27"/>
      <c r="M20" s="27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4" x14ac:dyDescent="0.25">
      <c r="D21" s="2" t="s">
        <v>3</v>
      </c>
      <c r="E21" s="25">
        <v>17686</v>
      </c>
      <c r="F21" s="25">
        <v>17010</v>
      </c>
      <c r="G21" s="25">
        <v>17015</v>
      </c>
      <c r="H21" s="25">
        <v>17029</v>
      </c>
      <c r="I21" s="25">
        <v>16859</v>
      </c>
      <c r="J21" s="25">
        <v>18130</v>
      </c>
      <c r="K21" s="25">
        <v>17472</v>
      </c>
      <c r="L21" s="30">
        <v>16564</v>
      </c>
      <c r="M21" s="25">
        <v>17348</v>
      </c>
      <c r="N21" s="16">
        <v>20964</v>
      </c>
      <c r="O21" s="16">
        <v>20919</v>
      </c>
      <c r="P21" s="16">
        <v>20927</v>
      </c>
      <c r="Q21" s="16">
        <v>20943</v>
      </c>
      <c r="R21" s="16">
        <v>20968</v>
      </c>
      <c r="S21" s="16">
        <v>20979</v>
      </c>
      <c r="T21" s="16">
        <v>21060</v>
      </c>
      <c r="U21" s="16">
        <v>21142</v>
      </c>
      <c r="V21" s="16">
        <v>21189</v>
      </c>
      <c r="W21" s="16">
        <v>21203</v>
      </c>
      <c r="X21" s="16"/>
      <c r="Y21" s="16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x14ac:dyDescent="0.25">
      <c r="D22" s="2" t="s">
        <v>4</v>
      </c>
      <c r="E22" s="25">
        <v>16104670</v>
      </c>
      <c r="F22" s="25">
        <v>15369883</v>
      </c>
      <c r="G22" s="25">
        <v>16402008</v>
      </c>
      <c r="H22" s="25">
        <v>12698831</v>
      </c>
      <c r="I22" s="25">
        <v>12416812</v>
      </c>
      <c r="J22" s="25">
        <v>12132004</v>
      </c>
      <c r="K22" s="25">
        <v>13260899</v>
      </c>
      <c r="L22" s="25">
        <v>15142847</v>
      </c>
      <c r="M22" s="25">
        <v>14288186</v>
      </c>
      <c r="N22" s="10">
        <v>12065730.525999997</v>
      </c>
      <c r="O22" s="10">
        <v>11008928.335999999</v>
      </c>
      <c r="P22" s="10">
        <v>13714344.322000001</v>
      </c>
      <c r="Q22" s="10">
        <v>14957020.435999999</v>
      </c>
      <c r="R22" s="10">
        <v>13923245.021000002</v>
      </c>
      <c r="S22" s="10">
        <v>15537430.414999999</v>
      </c>
      <c r="T22" s="10">
        <v>12125666.146000002</v>
      </c>
      <c r="U22" s="10">
        <v>12156642.209000001</v>
      </c>
      <c r="V22" s="10">
        <v>12364643.763999999</v>
      </c>
      <c r="W22" s="10">
        <v>13380355.999000059</v>
      </c>
      <c r="X22" s="10"/>
      <c r="Y22" s="10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spans="1:44" x14ac:dyDescent="0.25">
      <c r="E23" s="27"/>
      <c r="F23" s="27"/>
      <c r="G23" s="27"/>
      <c r="H23" s="27"/>
      <c r="I23" s="27"/>
      <c r="J23" s="27"/>
      <c r="K23" s="28"/>
      <c r="L23" s="28"/>
      <c r="M23" s="28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  <row r="24" spans="1:44" x14ac:dyDescent="0.25">
      <c r="A24" s="3"/>
      <c r="B24" s="3"/>
      <c r="C24" s="3"/>
      <c r="D24" s="3"/>
      <c r="E24" s="29"/>
      <c r="F24" s="29"/>
      <c r="G24" s="29"/>
      <c r="H24" s="29"/>
      <c r="I24" s="29"/>
      <c r="J24" s="29"/>
      <c r="K24" s="27"/>
      <c r="L24" s="27"/>
      <c r="M24" s="27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</row>
    <row r="25" spans="1:44" x14ac:dyDescent="0.25">
      <c r="A25" s="2" t="s">
        <v>6</v>
      </c>
      <c r="E25" s="27"/>
      <c r="F25" s="27"/>
      <c r="G25" s="27"/>
      <c r="H25" s="27"/>
      <c r="I25" s="27"/>
      <c r="J25" s="27"/>
      <c r="K25" s="27"/>
      <c r="L25" s="27"/>
      <c r="M25" s="27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</row>
    <row r="26" spans="1:44" x14ac:dyDescent="0.25">
      <c r="D26" s="2" t="s">
        <v>3</v>
      </c>
      <c r="E26" s="25">
        <v>6541</v>
      </c>
      <c r="F26" s="25">
        <v>6291</v>
      </c>
      <c r="G26" s="25">
        <v>6293</v>
      </c>
      <c r="H26" s="25">
        <v>6298</v>
      </c>
      <c r="I26" s="25">
        <v>6235</v>
      </c>
      <c r="J26" s="25">
        <v>6705</v>
      </c>
      <c r="K26" s="25">
        <v>5663</v>
      </c>
      <c r="L26" s="25">
        <v>6050</v>
      </c>
      <c r="M26" s="25">
        <v>5668</v>
      </c>
      <c r="N26" s="10">
        <v>7127</v>
      </c>
      <c r="O26" s="10">
        <v>7135</v>
      </c>
      <c r="P26" s="10">
        <v>7092</v>
      </c>
      <c r="Q26" s="10">
        <v>7181</v>
      </c>
      <c r="R26" s="10">
        <v>7189</v>
      </c>
      <c r="S26" s="10">
        <v>7259</v>
      </c>
      <c r="T26" s="10">
        <v>7146</v>
      </c>
      <c r="U26" s="10">
        <v>7278</v>
      </c>
      <c r="V26" s="10">
        <v>7209</v>
      </c>
      <c r="W26" s="10">
        <v>7296</v>
      </c>
      <c r="X26" s="10"/>
      <c r="Y26" s="10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4" x14ac:dyDescent="0.25">
      <c r="D27" s="2" t="s">
        <v>4</v>
      </c>
      <c r="E27" s="31">
        <v>518293.8</v>
      </c>
      <c r="F27" s="31">
        <v>393483.57</v>
      </c>
      <c r="G27" s="31">
        <v>669331.04</v>
      </c>
      <c r="H27" s="31">
        <v>490053.84</v>
      </c>
      <c r="I27" s="31">
        <v>524534.42000000004</v>
      </c>
      <c r="J27" s="31">
        <v>518266.9</v>
      </c>
      <c r="K27" s="31">
        <v>517841.61</v>
      </c>
      <c r="L27" s="31">
        <v>543342.5</v>
      </c>
      <c r="M27" s="31">
        <v>517625.87</v>
      </c>
      <c r="N27" s="19">
        <v>516832.23300000001</v>
      </c>
      <c r="O27" s="19">
        <v>493716.36800000002</v>
      </c>
      <c r="P27" s="19">
        <v>516875.16199999995</v>
      </c>
      <c r="Q27" s="19">
        <v>513328.33099999995</v>
      </c>
      <c r="R27" s="19">
        <v>384826.99799999996</v>
      </c>
      <c r="S27" s="19">
        <v>663577.39899999998</v>
      </c>
      <c r="T27" s="19">
        <v>362840.571</v>
      </c>
      <c r="U27" s="19">
        <v>638481.16899999999</v>
      </c>
      <c r="V27" s="19">
        <v>508334.33200000005</v>
      </c>
      <c r="W27" s="19">
        <v>506750.59999999986</v>
      </c>
      <c r="X27" s="19"/>
      <c r="Y27" s="19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44" ht="15.75" thickBot="1" x14ac:dyDescent="0.3">
      <c r="E28" s="27"/>
      <c r="F28" s="27"/>
      <c r="G28" s="27"/>
      <c r="H28" s="27"/>
      <c r="I28" s="27"/>
      <c r="J28" s="27"/>
      <c r="K28" s="32"/>
      <c r="L28" s="32"/>
      <c r="M28" s="3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44" ht="15.75" thickTop="1" x14ac:dyDescent="0.25">
      <c r="A29" s="6"/>
      <c r="B29" s="6"/>
      <c r="C29" s="6"/>
      <c r="D29" s="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</row>
    <row r="30" spans="1:44" x14ac:dyDescent="0.25">
      <c r="A30" s="2" t="s">
        <v>7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</row>
    <row r="31" spans="1:44" x14ac:dyDescent="0.25">
      <c r="D31" s="2" t="s">
        <v>3</v>
      </c>
      <c r="E31" s="10">
        <f t="shared" ref="E31:M32" si="4">E16+E21+E26</f>
        <v>136307</v>
      </c>
      <c r="F31" s="10">
        <f t="shared" si="4"/>
        <v>135017</v>
      </c>
      <c r="G31" s="10">
        <f t="shared" si="4"/>
        <v>135126</v>
      </c>
      <c r="H31" s="10">
        <f t="shared" si="4"/>
        <v>135162</v>
      </c>
      <c r="I31" s="10">
        <f t="shared" si="4"/>
        <v>135448</v>
      </c>
      <c r="J31" s="10">
        <f t="shared" si="4"/>
        <v>135486</v>
      </c>
      <c r="K31" s="10">
        <f t="shared" si="4"/>
        <v>134877</v>
      </c>
      <c r="L31" s="10">
        <f t="shared" si="4"/>
        <v>133738</v>
      </c>
      <c r="M31" s="10">
        <f t="shared" si="4"/>
        <v>134549</v>
      </c>
      <c r="N31" s="10">
        <f>N16+N21+N26</f>
        <v>141103</v>
      </c>
      <c r="O31" s="10">
        <f>O16+O21+O26</f>
        <v>140864</v>
      </c>
      <c r="P31" s="10">
        <f t="shared" ref="P31:W31" si="5">P16+P21+P26</f>
        <v>140705</v>
      </c>
      <c r="Q31" s="10">
        <f t="shared" si="5"/>
        <v>140911</v>
      </c>
      <c r="R31" s="10">
        <f t="shared" si="5"/>
        <v>141002</v>
      </c>
      <c r="S31" s="10">
        <f t="shared" si="5"/>
        <v>141250</v>
      </c>
      <c r="T31" s="10">
        <f t="shared" si="5"/>
        <v>141428</v>
      </c>
      <c r="U31" s="10">
        <f t="shared" si="5"/>
        <v>142215</v>
      </c>
      <c r="V31" s="10">
        <f t="shared" si="5"/>
        <v>142579</v>
      </c>
      <c r="W31" s="10">
        <f t="shared" si="5"/>
        <v>142661</v>
      </c>
      <c r="X31" s="10">
        <f t="shared" ref="X31:Y31" si="6">X16+X21+X26</f>
        <v>0</v>
      </c>
      <c r="Y31" s="10">
        <f t="shared" si="6"/>
        <v>0</v>
      </c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</row>
    <row r="32" spans="1:44" x14ac:dyDescent="0.25">
      <c r="D32" s="2" t="s">
        <v>4</v>
      </c>
      <c r="E32" s="10">
        <f t="shared" ref="E32:K32" si="7">E17+E22+E27</f>
        <v>88881214.799999997</v>
      </c>
      <c r="F32" s="10">
        <f t="shared" si="7"/>
        <v>82224149.569999993</v>
      </c>
      <c r="G32" s="10">
        <f t="shared" si="7"/>
        <v>86763645.040000007</v>
      </c>
      <c r="H32" s="10">
        <f t="shared" si="7"/>
        <v>64024536.840000004</v>
      </c>
      <c r="I32" s="10">
        <f t="shared" si="7"/>
        <v>61724720.420000002</v>
      </c>
      <c r="J32" s="10">
        <f t="shared" si="7"/>
        <v>58921112.899999999</v>
      </c>
      <c r="K32" s="10">
        <f t="shared" si="7"/>
        <v>65508296.609999999</v>
      </c>
      <c r="L32" s="10">
        <f>L17+L22+L27</f>
        <v>76883485.5</v>
      </c>
      <c r="M32" s="10">
        <f t="shared" si="4"/>
        <v>70763125.870000005</v>
      </c>
      <c r="N32" s="10">
        <f t="shared" ref="N32:W32" si="8">N17+N22+N27</f>
        <v>50844648.535000004</v>
      </c>
      <c r="O32" s="10">
        <f t="shared" si="8"/>
        <v>46672536.667999998</v>
      </c>
      <c r="P32" s="10">
        <f t="shared" si="8"/>
        <v>60347921.699999988</v>
      </c>
      <c r="Q32" s="10">
        <f t="shared" si="8"/>
        <v>65677714.678999998</v>
      </c>
      <c r="R32" s="10">
        <f t="shared" si="8"/>
        <v>59286867.672000013</v>
      </c>
      <c r="S32" s="10">
        <f t="shared" si="8"/>
        <v>65513159.272000007</v>
      </c>
      <c r="T32" s="10">
        <f t="shared" si="8"/>
        <v>49615442.146000005</v>
      </c>
      <c r="U32" s="10">
        <f t="shared" si="8"/>
        <v>50385525.071999997</v>
      </c>
      <c r="V32" s="10">
        <f t="shared" si="8"/>
        <v>50699337.180000007</v>
      </c>
      <c r="W32" s="10">
        <f t="shared" si="8"/>
        <v>57106396.814000353</v>
      </c>
      <c r="X32" s="10">
        <f>X17+X22+X27</f>
        <v>0</v>
      </c>
      <c r="Y32" s="10">
        <f t="shared" ref="Y32" si="9">Y17+Y22+Y27</f>
        <v>0</v>
      </c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</row>
    <row r="33" spans="1:44" ht="15.75" thickBot="1" x14ac:dyDescent="0.3">
      <c r="A33" s="5"/>
      <c r="B33" s="5"/>
      <c r="C33" s="5"/>
      <c r="D33" s="5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</row>
    <row r="34" spans="1:44" ht="15.75" thickTop="1" x14ac:dyDescent="0.25"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</row>
    <row r="35" spans="1:44" x14ac:dyDescent="0.25">
      <c r="N35" s="21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2023-09-05T13:56:18Z</dcterms:modified>
</cp:coreProperties>
</file>